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30 農業水利施設保全対策事業_長寿命化対策（中岩倉揚水機場地区）\04 R７年度\03_工事\02 Ｒ７馬耕　長寿命化　中岩倉　揚水機場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7"/>
  <c r="G66"/>
  <c r="G61"/>
  <c r="G60"/>
  <c r="G59"/>
  <c r="G53"/>
  <c r="G52"/>
  <c r="G51"/>
  <c r="G49"/>
  <c r="G48"/>
  <c r="G45"/>
  <c r="G44"/>
  <c r="G39"/>
  <c r="G38"/>
  <c r="G33"/>
  <c r="G28"/>
  <c r="G27"/>
  <c r="G22"/>
  <c r="G21"/>
  <c r="G20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<sst xmlns="http://schemas.openxmlformats.org/spreadsheetml/2006/main">
  <si>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</si>
  <si>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</si>
  <si>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</si>
  <si>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</si>
  <si>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</si>
  <si>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長寿命化　中岩倉　揚水機場補修工事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</si>
  <si>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</si>
  <si>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</si>
  <si>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</si>
  <si>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</si>
  <si>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</si>
  <si>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</si>
  <si>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</si>
  <si>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</si>
  <si>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</si>
  <si>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</si>
  <si>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</si>
  <si>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機器単体費
_x000d_</t>
  </si>
  <si>
    <t>２号真空ポンプ
_x000d_</t>
  </si>
  <si>
    <t>２号主ポンプ盤
_x000d_</t>
  </si>
  <si>
    <t>補器盤
_x000d_</t>
  </si>
  <si>
    <t>フロート式水位計
_x000d_</t>
  </si>
  <si>
    <t>据付工事原価
_x000d_</t>
  </si>
  <si>
    <t>直接工事費
_x000d_</t>
  </si>
  <si>
    <t>輸送費
_x000d_</t>
  </si>
  <si>
    <t>既設設備輸送費
_x000d_</t>
  </si>
  <si>
    <t>２号真空ポンプ　輸送費
_x000d_</t>
  </si>
  <si>
    <t>２号主ポンプ盤　輸送費
_x000d_</t>
  </si>
  <si>
    <t>補器盤　輸送費
_x000d_</t>
  </si>
  <si>
    <t>フロート式水位計　輸送費
_x000d_</t>
  </si>
  <si>
    <t>既設設備撤去工
_x000d_</t>
  </si>
  <si>
    <t>２号真空ポンプ　撤去費
_x000d_</t>
  </si>
  <si>
    <t>２号主ポンプ盤　撤去費
_x000d_</t>
  </si>
  <si>
    <t>補器盤　撤去費
_x000d_</t>
  </si>
  <si>
    <t>フロート式水位計　撤去費
_x000d_</t>
  </si>
  <si>
    <t>用排水設備据付工
_x000d_</t>
  </si>
  <si>
    <t>２号真空ポンプ　据付費
_x000d_</t>
  </si>
  <si>
    <t>２号主ポンプ盤　据付費
_x000d_</t>
  </si>
  <si>
    <t>補器盤　据付費
_x000d_</t>
  </si>
  <si>
    <t>フロート式水位計　据付費
_x000d_</t>
  </si>
  <si>
    <t>試運転調整工
_x000d_</t>
  </si>
  <si>
    <t>２号真空ポンプ　調整費
_x000d_</t>
  </si>
  <si>
    <t>２号主ポンプ盤　調整費
_x000d_</t>
  </si>
  <si>
    <t>補器盤　調整費
_x000d_</t>
  </si>
  <si>
    <t>フロート式水位計　調整費
_x000d_</t>
  </si>
  <si>
    <t>仮設工
_x000d_</t>
  </si>
  <si>
    <t>進入路設置・撤去
_x000d_</t>
  </si>
  <si>
    <t>交通誘導警備員
_x000d_</t>
  </si>
  <si>
    <t>間接工事費
_x000d_</t>
  </si>
  <si>
    <t>共通仮設費
_x000d_</t>
  </si>
  <si>
    <t>共通仮設費（率計上分）
_x000d_</t>
  </si>
  <si>
    <t>運搬費
_x000d_</t>
  </si>
  <si>
    <t/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</si>
  <si>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</si>
  <si>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</si>
  <si>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</si>
  <si>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</si>
  <si>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</si>
  <si>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既設品処分費（スクラップ）
_x000d_</t>
  </si>
  <si>
    <t>２号真空ポンプ　処分費
_x000d_</t>
  </si>
  <si>
    <t>２号主ポンプ盤　処分費
_x000d_</t>
  </si>
  <si>
    <t>補器盤　処分費
_x000d_</t>
  </si>
  <si>
    <t>フロート式水位計　処分費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</si>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</sst>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+G11+G19+G57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+G20+G48</f>
        <v>0</v>
      </c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19">
        <f>+G21+G27+G38+G44</f>
        <v>0</v>
      </c>
      <c r="H20" s="20"/>
      <c r="I20" s="21">
        <v>11</v>
      </c>
      <c r="J20" s="21">
        <v>20</v>
      </c>
    </row>
    <row r="21" ht="42" customHeight="1">
      <c r="A21" s="22"/>
      <c r="B21" s="15" t="s">
        <v>24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25</v>
      </c>
      <c r="D22" s="16"/>
      <c r="E22" s="17" t="s">
        <v>13</v>
      </c>
      <c r="F22" s="18">
        <v>1</v>
      </c>
      <c r="G22" s="19">
        <f>+G23+G24+G25+G26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26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15" t="s">
        <v>16</v>
      </c>
      <c r="C27" s="15"/>
      <c r="D27" s="16"/>
      <c r="E27" s="17" t="s">
        <v>13</v>
      </c>
      <c r="F27" s="18">
        <v>1</v>
      </c>
      <c r="G27" s="19">
        <f>+G28+G33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30</v>
      </c>
      <c r="D28" s="16"/>
      <c r="E28" s="17" t="s">
        <v>13</v>
      </c>
      <c r="F28" s="18">
        <v>1</v>
      </c>
      <c r="G28" s="19">
        <f>+G29+G30+G31+G32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32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15" t="s">
        <v>35</v>
      </c>
      <c r="D33" s="16"/>
      <c r="E33" s="17" t="s">
        <v>13</v>
      </c>
      <c r="F33" s="18">
        <v>1</v>
      </c>
      <c r="G33" s="19">
        <f>+G34+G35+G36+G37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36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38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39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40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40</v>
      </c>
      <c r="D39" s="16"/>
      <c r="E39" s="17" t="s">
        <v>13</v>
      </c>
      <c r="F39" s="18">
        <v>1</v>
      </c>
      <c r="G39" s="19">
        <f>+G40+G41+G42+G43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41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42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43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44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15" t="s">
        <v>45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45</v>
      </c>
      <c r="D45" s="16"/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48</v>
      </c>
      <c r="B48" s="15"/>
      <c r="C48" s="15"/>
      <c r="D48" s="16"/>
      <c r="E48" s="17" t="s">
        <v>13</v>
      </c>
      <c r="F48" s="18">
        <v>1</v>
      </c>
      <c r="G48" s="19">
        <f>+G49+G55+G56</f>
        <v>0</v>
      </c>
      <c r="H48" s="20"/>
      <c r="I48" s="21">
        <v>39</v>
      </c>
      <c r="J48" s="21"/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200</v>
      </c>
    </row>
    <row r="50" ht="42" customHeight="1">
      <c r="A50" s="14" t="s">
        <v>50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51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1</v>
      </c>
    </row>
    <row r="52" ht="42" customHeight="1">
      <c r="A52" s="22"/>
      <c r="B52" s="15" t="s">
        <v>51</v>
      </c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</v>
      </c>
    </row>
    <row r="53" ht="42" customHeight="1">
      <c r="A53" s="22"/>
      <c r="B53" s="23"/>
      <c r="C53" s="15" t="s">
        <v>51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51</v>
      </c>
      <c r="E54" s="17" t="s">
        <v>52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14" t="s">
        <v>53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>
        <v>210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>
        <v>220</v>
      </c>
    </row>
    <row r="59" ht="42" customHeight="1">
      <c r="A59" s="14" t="s">
        <v>57</v>
      </c>
      <c r="B59" s="15"/>
      <c r="C59" s="15"/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1</v>
      </c>
    </row>
    <row r="60" ht="42" customHeight="1">
      <c r="A60" s="22"/>
      <c r="B60" s="15" t="s">
        <v>58</v>
      </c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2</v>
      </c>
    </row>
    <row r="61" ht="42" customHeight="1">
      <c r="A61" s="22"/>
      <c r="B61" s="23"/>
      <c r="C61" s="15" t="s">
        <v>58</v>
      </c>
      <c r="D61" s="16"/>
      <c r="E61" s="17" t="s">
        <v>13</v>
      </c>
      <c r="F61" s="18">
        <v>1</v>
      </c>
      <c r="G61" s="19">
        <f>+G62+G63+G64+G65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59</v>
      </c>
      <c r="E62" s="17" t="s">
        <v>13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60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61</v>
      </c>
      <c r="E64" s="17" t="s">
        <v>13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62</v>
      </c>
      <c r="E65" s="17" t="s">
        <v>13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14" t="s">
        <v>63</v>
      </c>
      <c r="B66" s="15"/>
      <c r="C66" s="15"/>
      <c r="D66" s="16"/>
      <c r="E66" s="17" t="s">
        <v>13</v>
      </c>
      <c r="F66" s="18">
        <v>1</v>
      </c>
      <c r="G66" s="19">
        <f>+G10+G58+G59</f>
        <v>0</v>
      </c>
      <c r="H66" s="20"/>
      <c r="I66" s="21">
        <v>57</v>
      </c>
      <c r="J66" s="21">
        <v>30</v>
      </c>
    </row>
    <row r="67" ht="42" customHeight="1">
      <c r="A67" s="26" t="s">
        <v>64</v>
      </c>
      <c r="B67" s="27"/>
      <c r="C67" s="27"/>
      <c r="D67" s="28"/>
      <c r="E67" s="29" t="s">
        <v>65</v>
      </c>
      <c r="F67" s="30" t="s">
        <v>65</v>
      </c>
      <c r="G67" s="31">
        <f>G66</f>
        <v>0</v>
      </c>
      <c r="I67" s="32">
        <v>58</v>
      </c>
      <c r="J67" s="32">
        <v>90</v>
      </c>
    </row>
    <row r="68" ht="42" customHeight="1"/>
    <row r="69" ht="42" customHeight="1"/>
  </sheetData>
  <sheetProtection sheet="1" objects="1" scenarios="1" spinCount="100000" saltValue="8nq5iwHLcmesklYz7h2vS047lxmQYoKWirbZvuOljURsbQJCbpY+NmbK4sUPl28YGyf3t/ojx22QHk2ftOmtDA==" hashValue="F2j5xeGFDdXsvanyFlWIaJEy4SUVyBh8yPFPJ6TYuVtJUBFVNX5WjehUlSyNLujCv3Se72SfaPTZEzqvOS3mFw==" algorithmName="SHA-512" password="FD80"/>
  <mergeCells count="37">
    <mergeCell ref="A67:D6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A20:D20"/>
    <mergeCell ref="B21:D21"/>
    <mergeCell ref="C22:D22"/>
    <mergeCell ref="B27:D27"/>
    <mergeCell ref="C28:D28"/>
    <mergeCell ref="C33:D33"/>
    <mergeCell ref="B38:D38"/>
    <mergeCell ref="C39:D39"/>
    <mergeCell ref="B44:D44"/>
    <mergeCell ref="C45:D45"/>
    <mergeCell ref="A48:D48"/>
    <mergeCell ref="A49:D49"/>
    <mergeCell ref="A50:D50"/>
    <mergeCell ref="A51:D51"/>
    <mergeCell ref="B52:D52"/>
    <mergeCell ref="C53:D53"/>
    <mergeCell ref="A55:D55"/>
    <mergeCell ref="A56:D56"/>
    <mergeCell ref="A57:D57"/>
    <mergeCell ref="A58:D58"/>
    <mergeCell ref="A59:D59"/>
    <mergeCell ref="B60:D60"/>
    <mergeCell ref="C61:D61"/>
    <mergeCell ref="A66:D6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2026-01-20T04:50:11Z</dcterms:modified>
</cp:coreProperties>
</file>